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<sst xmlns="http://schemas.openxmlformats.org/spreadsheetml/2006/main" count="187" uniqueCount="158">
  <si>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</si>
  <si>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</si>
  <si>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</si>
  <si>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</si>
  <si>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</si>
  <si>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</si>
  <si>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</si>
  <si>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</si>
  <si>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</si>
  <si>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</si>
  <si>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</si>
  <si>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</si>
  <si>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</si>
  <si>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</si>
  <si>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</si>
  <si>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</si>
  <si>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</si>
  <si>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</si>
  <si>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</si>
  <si>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</si>
  <si>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</si>
  <si>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</si>
  <si>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</si>
  <si>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</si>
  <si>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</si>
  <si>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</si>
  <si>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</si>
  <si>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</si>
  <si>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</si>
  <si>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</si>
  <si>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</si>
  <si>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</si>
  <si>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</si>
  <si>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</si>
  <si>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</si>
  <si>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</si>
  <si>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</si>
  <si>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</si>
  <si>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</si>
  <si>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</si>
  <si>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</si>
  <si>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</si>
  <si>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</si>
  <si>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</si>
  <si>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</si>
  <si>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</si>
  <si>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</si>
  <si>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</si>
  <si>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</si>
  <si>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</si>
  <si>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</si>
  <si>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</si>
  <si>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</si>
  <si>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</si>
  <si>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</si>
  <si>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</si>
  <si>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</si>
  <si>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</si>
  <si>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</si>
  <si>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</si>
  <si>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</si>
  <si>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</si>
  <si>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</si>
  <si>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</si>
  <si>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</si>
  <si>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</si>
  <si>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</si>
  <si>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</si>
  <si>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</si>
  <si>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</si>
  <si>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</si>
  <si>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</si>
  <si>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</si>
  <si>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</si>
  <si>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</si>
  <si>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</si>
  <si>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</si>
  <si>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</si>
  <si>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</si>
  <si>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</si>
  <si>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</si>
  <si>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</si>
  <si>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</si>
  <si>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</si>
  <si>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</si>
  <si>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</si>
  <si>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</si>
  <si>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</si>
  <si>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</si>
  <si>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</si>
  <si>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</si>
  <si>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</si>
  <si>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</si>
  <si>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</si>
  <si>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</si>
  <si>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</si>
  <si>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</si>
  <si>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</si>
  <si>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</si>
  <si>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</si>
  <si>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</si>
  <si>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</si>
  <si>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</si>
  <si>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</si>
  <si>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</si>
  <si>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</si>
  <si>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</si>
  <si>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</si>
  <si>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</si>
  <si>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</si>
  <si>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</si>
  <si>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</si>
  <si>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</si>
  <si>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</si>
  <si>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</si>
  <si>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</si>
  <si>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</si>
  <si>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</si>
  <si>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</si>
  <si>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</si>
  <si>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</si>
  <si>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</si>
  <si>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</si>
  <si>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</si>
  <si>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</si>
  <si>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Кропивницький апеляційний суд</t>
  </si>
  <si>
    <t>25006. Кіровоградська область.м. Кропивницький</t>
  </si>
  <si>
    <t>вул. В.Пермська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</si>
  <si>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</si>
  <si>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</si>
  <si>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</si>
  <si>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</si>
  <si>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</si>
  <si>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</si>
  <si>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</si>
  <si>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</si>
  <si>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</si>
  <si>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</si>
  <si>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</si>
  <si>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</si>
  <si>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</si>
  <si>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</si>
  <si>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</si>
  <si>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</si>
  <si>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</si>
  <si>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</si>
  <si>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</si>
  <si>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</si>
  <si>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</si>
  <si>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</si>
  <si>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</si>
  <si>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</si>
  <si>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</si>
  <si>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</si>
  <si>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В.В. Драний</t>
  </si>
  <si>
    <t>Н.О. Савченко</t>
  </si>
  <si>
    <t>522243390</t>
  </si>
  <si>
    <t>5 січня 2023 року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</si>
</sst>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20" t="s">
        <v>124</v>
      </c>
      <c r="E5" s="120"/>
      <c r="F5" s="120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75" customHeight="1">
      <c r="A18" s="8"/>
      <c r="B18" s="114"/>
      <c r="C18" s="115"/>
      <c r="D18" s="116"/>
      <c r="E18" s="136"/>
      <c r="F18" s="121"/>
      <c r="G18" s="122"/>
      <c r="H18" s="122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>
      <c r="A21" s="8"/>
      <c r="B21" s="114"/>
      <c r="C21" s="115"/>
      <c r="D21" s="116"/>
      <c r="E21" s="136"/>
      <c r="F21" s="117"/>
      <c r="G21" s="117"/>
      <c r="H21" s="11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4" t="s">
        <v>28</v>
      </c>
      <c r="C23" s="115"/>
      <c r="D23" s="116"/>
      <c r="E23" s="16"/>
      <c r="F23" s="6"/>
      <c r="G23" s="17"/>
    </row>
    <row r="24" spans="1:6" ht="12.75" customHeight="1">
      <c r="A24" s="8"/>
      <c r="B24" s="114" t="s">
        <v>48</v>
      </c>
      <c r="C24" s="115"/>
      <c r="D24" s="116"/>
      <c r="E24" s="16"/>
      <c r="F24" s="6"/>
    </row>
    <row r="25" spans="2:5" ht="12.75" customHeight="1">
      <c r="B25" s="114" t="s">
        <v>29</v>
      </c>
      <c r="C25" s="115"/>
      <c r="D25" s="116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4" t="s">
        <v>32</v>
      </c>
      <c r="C28" s="115"/>
      <c r="D28" s="116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8" ht="12.75" customHeight="1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>
        <v>2</v>
      </c>
      <c r="C44" s="118"/>
      <c r="D44" s="118"/>
      <c r="E44" s="118"/>
      <c r="F44" s="118"/>
      <c r="G44" s="118"/>
      <c r="H44" s="119"/>
      <c r="I44" s="6"/>
    </row>
    <row r="45" spans="1:9" ht="12.75" customHeight="1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&amp;L56619A9C&amp;C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868</v>
      </c>
      <c r="D6" s="88">
        <f>SUM(D7,D10,D13,D14,D15,D21,D24,D25,D18,D19,D20)</f>
        <v>1895872.41000001</v>
      </c>
      <c r="E6" s="88">
        <f>SUM(E7,E10,E13,E14,E15,E21,E24,E25,E18,E19,E20)</f>
        <v>799</v>
      </c>
      <c r="F6" s="88">
        <f>SUM(F7,F10,F13,F14,F15,F21,F24,F25,F18,F19,F20)</f>
        <v>1814881.0899999999</v>
      </c>
      <c r="G6" s="88">
        <f>SUM(G7,G10,G13,G14,G15,G21,G24,G25,G18,G19,G20)</f>
        <v>7</v>
      </c>
      <c r="H6" s="88">
        <f>SUM(H7,H10,H13,H14,H15,H21,H24,H25,H18,H19,H20)</f>
        <v>16660.2</v>
      </c>
      <c r="I6" s="88">
        <f>SUM(I7,I10,I13,I14,I15,I21,I24,I25,I18,I19,I20)</f>
        <v>0</v>
      </c>
      <c r="J6" s="88">
        <f>SUM(J7,J10,J13,J14,J15,J21,J24,J25,J18,J19,J20)</f>
        <v>0</v>
      </c>
      <c r="K6" s="88">
        <f>SUM(K7,K10,K13,K14,K15,K21,K24,K25,K18,K19,K20)</f>
        <v>61</v>
      </c>
      <c r="L6" s="88">
        <f>SUM(L7,L10,L13,L14,L15,L21,L24,L25,L18,L19,L20)</f>
        <v>84751.5</v>
      </c>
    </row>
    <row r="7" spans="1:12" ht="12.75" customHeight="1">
      <c r="A7" s="86">
        <v>2</v>
      </c>
      <c r="B7" s="89" t="s">
        <v>68</v>
      </c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1:12" ht="12.75">
      <c r="A8" s="86">
        <v>3</v>
      </c>
      <c r="B8" s="91" t="s">
        <v>69</v>
      </c>
      <c r="C8" s="90"/>
      <c r="D8" s="90"/>
      <c r="E8" s="90"/>
      <c r="F8" s="90"/>
      <c r="G8" s="90"/>
      <c r="H8" s="90"/>
      <c r="I8" s="90"/>
      <c r="J8" s="90"/>
      <c r="K8" s="90"/>
      <c r="L8" s="90"/>
    </row>
    <row r="9" spans="1:12" ht="12.75">
      <c r="A9" s="86">
        <v>4</v>
      </c>
      <c r="B9" s="91" t="s">
        <v>70</v>
      </c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 ht="12.75">
      <c r="A10" s="86">
        <v>5</v>
      </c>
      <c r="B10" s="89" t="s">
        <v>71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</row>
    <row r="11" spans="1:12" ht="12.75">
      <c r="A11" s="86">
        <v>6</v>
      </c>
      <c r="B11" s="91" t="s">
        <v>72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</row>
    <row r="12" spans="1:12" ht="12.75">
      <c r="A12" s="86">
        <v>7</v>
      </c>
      <c r="B12" s="91" t="s">
        <v>73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</row>
    <row r="13" spans="1:12" ht="12.75">
      <c r="A13" s="86">
        <v>8</v>
      </c>
      <c r="B13" s="89" t="s">
        <v>18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1</v>
      </c>
      <c r="D15" s="90">
        <v>496.2</v>
      </c>
      <c r="E15" s="90">
        <v>1</v>
      </c>
      <c r="F15" s="90">
        <v>496.2</v>
      </c>
      <c r="G15" s="90"/>
      <c r="H15" s="90"/>
      <c r="I15" s="90"/>
      <c r="J15" s="90"/>
      <c r="K15" s="90"/>
      <c r="L15" s="90"/>
    </row>
    <row r="16" spans="1:12" ht="12.75">
      <c r="A16" s="86">
        <v>11</v>
      </c>
      <c r="B16" s="91" t="s">
        <v>72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1</v>
      </c>
      <c r="D17" s="90">
        <v>496.2</v>
      </c>
      <c r="E17" s="90">
        <v>1</v>
      </c>
      <c r="F17" s="90">
        <v>496.2</v>
      </c>
      <c r="G17" s="90"/>
      <c r="H17" s="90"/>
      <c r="I17" s="90"/>
      <c r="J17" s="90"/>
      <c r="K17" s="90"/>
      <c r="L17" s="90"/>
    </row>
    <row r="18" spans="1:12" ht="12.75">
      <c r="A18" s="86">
        <v>13</v>
      </c>
      <c r="B18" s="92" t="s">
        <v>93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</row>
    <row r="19" spans="1:12" ht="12.75">
      <c r="A19" s="86">
        <v>14</v>
      </c>
      <c r="B19" s="92" t="s">
        <v>94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>
        <v>666</v>
      </c>
      <c r="D24" s="90">
        <v>1732126.41000001</v>
      </c>
      <c r="E24" s="90">
        <v>614</v>
      </c>
      <c r="F24" s="90">
        <v>1662735.93</v>
      </c>
      <c r="G24" s="90">
        <v>5</v>
      </c>
      <c r="H24" s="90">
        <v>13758.8</v>
      </c>
      <c r="I24" s="90"/>
      <c r="J24" s="90"/>
      <c r="K24" s="90">
        <v>47</v>
      </c>
      <c r="L24" s="90">
        <v>77804.7</v>
      </c>
    </row>
    <row r="25" spans="1:12" ht="25.5">
      <c r="A25" s="86">
        <v>20</v>
      </c>
      <c r="B25" s="89" t="s">
        <v>75</v>
      </c>
      <c r="C25" s="90">
        <v>201</v>
      </c>
      <c r="D25" s="90">
        <v>163249.8</v>
      </c>
      <c r="E25" s="90">
        <v>184</v>
      </c>
      <c r="F25" s="90">
        <v>151648.96</v>
      </c>
      <c r="G25" s="90">
        <v>2</v>
      </c>
      <c r="H25" s="90">
        <v>2901.4</v>
      </c>
      <c r="I25" s="90"/>
      <c r="J25" s="90"/>
      <c r="K25" s="90">
        <v>14</v>
      </c>
      <c r="L25" s="90">
        <v>6946.8</v>
      </c>
    </row>
    <row r="26" spans="1:12" ht="12.75">
      <c r="A26" s="86">
        <v>21</v>
      </c>
      <c r="B26" s="91" t="s">
        <v>72</v>
      </c>
      <c r="C26" s="90">
        <v>32</v>
      </c>
      <c r="D26" s="90">
        <v>79392</v>
      </c>
      <c r="E26" s="90">
        <v>31</v>
      </c>
      <c r="F26" s="90">
        <v>74038.3</v>
      </c>
      <c r="G26" s="90">
        <v>1</v>
      </c>
      <c r="H26" s="90">
        <v>2481</v>
      </c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>
        <v>169</v>
      </c>
      <c r="D27" s="90">
        <v>83857.7999999998</v>
      </c>
      <c r="E27" s="90">
        <v>153</v>
      </c>
      <c r="F27" s="90">
        <v>77610.6599999999</v>
      </c>
      <c r="G27" s="90">
        <v>1</v>
      </c>
      <c r="H27" s="90">
        <v>420.4</v>
      </c>
      <c r="I27" s="90"/>
      <c r="J27" s="90"/>
      <c r="K27" s="90">
        <v>14</v>
      </c>
      <c r="L27" s="90">
        <v>6946.8</v>
      </c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0</v>
      </c>
      <c r="D39" s="88">
        <f>SUM(D40,D47,D48,D49)</f>
        <v>0</v>
      </c>
      <c r="E39" s="88">
        <f>SUM(E40,E47,E48,E49)</f>
        <v>0</v>
      </c>
      <c r="F39" s="88">
        <f>SUM(F40,F47,F48,F49)</f>
        <v>0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0</v>
      </c>
      <c r="L39" s="88">
        <f>SUM(L40,L47,L48,L49)</f>
        <v>0</v>
      </c>
    </row>
    <row r="40" spans="1:12" ht="12.75">
      <c r="A40" s="86">
        <v>35</v>
      </c>
      <c r="B40" s="89" t="s">
        <v>79</v>
      </c>
      <c r="C40" s="90">
        <f>SUM(C41,C44)</f>
        <v>0</v>
      </c>
      <c r="D40" s="90">
        <f>SUM(D41,D44)</f>
        <v>0</v>
      </c>
      <c r="E40" s="90">
        <f>SUM(E41,E44)</f>
        <v>0</v>
      </c>
      <c r="F40" s="90">
        <f>SUM(F41,F44)</f>
        <v>0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0</v>
      </c>
      <c r="L40" s="90">
        <f>SUM(L41,L44)</f>
        <v>0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/>
      <c r="D46" s="90"/>
      <c r="E46" s="90"/>
      <c r="F46" s="90"/>
      <c r="G46" s="90"/>
      <c r="H46" s="90"/>
      <c r="I46" s="90"/>
      <c r="J46" s="90"/>
      <c r="K46" s="90"/>
      <c r="L46" s="90"/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2</v>
      </c>
      <c r="D50" s="88">
        <f>SUM(D51:D54)</f>
        <v>148.86</v>
      </c>
      <c r="E50" s="88">
        <f>SUM(E51:E54)</f>
        <v>2</v>
      </c>
      <c r="F50" s="88">
        <f>SUM(F51:F54)</f>
        <v>149.43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2</v>
      </c>
      <c r="D52" s="90">
        <v>148.86</v>
      </c>
      <c r="E52" s="90">
        <v>2</v>
      </c>
      <c r="F52" s="90">
        <v>149.43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1:12" ht="19.5" customHeight="1">
      <c r="A56" s="86">
        <v>51</v>
      </c>
      <c r="B56" s="95" t="s">
        <v>128</v>
      </c>
      <c r="C56" s="88">
        <f>SUM(C6,C28,C39,C50,C55)</f>
        <v>870</v>
      </c>
      <c r="D56" s="88">
        <f>SUM(D6,D28,D39,D50,D55)</f>
        <v>1896021.27000001</v>
      </c>
      <c r="E56" s="88">
        <f>SUM(E6,E28,E39,E50,E55)</f>
        <v>801</v>
      </c>
      <c r="F56" s="88">
        <f>SUM(F6,F28,F39,F50,F55)</f>
        <v>1815030.5199999998</v>
      </c>
      <c r="G56" s="88">
        <f>SUM(G6,G28,G39,G50,G55)</f>
        <v>7</v>
      </c>
      <c r="H56" s="88">
        <f>SUM(H6,H28,H39,H50,H55)</f>
        <v>16660.2</v>
      </c>
      <c r="I56" s="88">
        <f>SUM(I6,I28,I39,I50,I55)</f>
        <v>0</v>
      </c>
      <c r="J56" s="88">
        <f>SUM(J6,J28,J39,J50,J55)</f>
        <v>0</v>
      </c>
      <c r="K56" s="88">
        <f>SUM(K6,K28,K39,K50,K55)</f>
        <v>61</v>
      </c>
      <c r="L56" s="88">
        <f>SUM(L6,L28,L39,L50,L55)</f>
        <v>84751.5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&amp;L56619A9C&amp;CФорма № 10, Підрозділ: Кропивницький апеляційний суд,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58</v>
      </c>
      <c r="G5" s="97">
        <f>SUM(G6:G26)</f>
        <v>75439.5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129</v>
      </c>
      <c r="F6" s="98">
        <v>9</v>
      </c>
      <c r="G6" s="99">
        <v>13397.4</v>
      </c>
    </row>
    <row r="7" spans="1:7" ht="26.25" customHeight="1">
      <c r="A7" s="96">
        <v>3</v>
      </c>
      <c r="B7" s="160" t="s">
        <v>59</v>
      </c>
      <c r="C7" s="161"/>
      <c r="D7" s="162"/>
      <c r="E7" s="102" t="s">
        <v>130</v>
      </c>
      <c r="F7" s="98">
        <v>4</v>
      </c>
      <c r="G7" s="99">
        <v>5723.4</v>
      </c>
    </row>
    <row r="8" spans="1:7" ht="39" customHeight="1">
      <c r="A8" s="96">
        <v>4</v>
      </c>
      <c r="B8" s="160" t="s">
        <v>89</v>
      </c>
      <c r="C8" s="161"/>
      <c r="D8" s="162"/>
      <c r="E8" s="102" t="s">
        <v>131</v>
      </c>
      <c r="F8" s="98">
        <v>5</v>
      </c>
      <c r="G8" s="99">
        <v>5458.2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132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133</v>
      </c>
      <c r="F10" s="98"/>
      <c r="G10" s="99"/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134</v>
      </c>
      <c r="F11" s="98">
        <v>3</v>
      </c>
      <c r="G11" s="99">
        <v>4713.9</v>
      </c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135</v>
      </c>
      <c r="F12" s="98">
        <v>6</v>
      </c>
      <c r="G12" s="99">
        <v>6946.8</v>
      </c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136</v>
      </c>
      <c r="F13" s="98"/>
      <c r="G13" s="99"/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137</v>
      </c>
      <c r="F14" s="98">
        <v>14</v>
      </c>
      <c r="G14" s="99">
        <v>18855.6</v>
      </c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138</v>
      </c>
      <c r="F15" s="98">
        <v>3</v>
      </c>
      <c r="G15" s="99">
        <v>4465.8</v>
      </c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139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140</v>
      </c>
      <c r="F17" s="98">
        <v>1</v>
      </c>
      <c r="G17" s="99">
        <v>1488.6</v>
      </c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141</v>
      </c>
      <c r="F18" s="98">
        <v>13</v>
      </c>
      <c r="G18" s="99">
        <v>14389.8</v>
      </c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142</v>
      </c>
      <c r="F19" s="98"/>
      <c r="G19" s="99"/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143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144</v>
      </c>
      <c r="F21" s="98"/>
      <c r="G21" s="99"/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145</v>
      </c>
      <c r="F22" s="98"/>
      <c r="G22" s="99"/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146</v>
      </c>
      <c r="F23" s="98"/>
      <c r="G23" s="99"/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147</v>
      </c>
      <c r="F24" s="98"/>
      <c r="G24" s="99"/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148</v>
      </c>
      <c r="F25" s="98"/>
      <c r="G25" s="99"/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150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151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152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4" t="s">
        <v>154</v>
      </c>
      <c r="F32" s="165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67" t="s">
        <v>155</v>
      </c>
      <c r="F34" s="168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66" t="s">
        <v>156</v>
      </c>
      <c r="D37" s="166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59" t="s">
        <v>153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153</v>
      </c>
      <c r="D39" s="159"/>
      <c r="F39" s="85" t="s">
        <v>157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  <headerFooter>
    <oddFooter>&amp;L56619A9C&amp;CФорма № 10, Підрозділ: Кропивницький апеляційний суд,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Льон</cp:lastModifiedBy>
  <cp:lastPrinted>2022-11-24T11:52:15Z</cp:lastPrinted>
  <dcterms:created xsi:type="dcterms:W3CDTF">2015-09-09T10:27:32Z</dcterms:created>
  <dcterms:modified xsi:type="dcterms:W3CDTF">2023-03-07T08:23:20Z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10_04809_4.2022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4CC828FC</vt:lpwstr>
  </property>
  <property fmtid="{D5CDD505-2E9C-101B-9397-08002B2CF9AE}" pid="10" name="Підрозд">
    <vt:lpwstr>Кропивницький апеляційний суд</vt:lpwstr>
  </property>
  <property fmtid="{D5CDD505-2E9C-101B-9397-08002B2CF9AE}" pid="11" name="ПідрозділDB">
    <vt:i4>0</vt:i4>
  </property>
  <property fmtid="{D5CDD505-2E9C-101B-9397-08002B2CF9AE}" pid="12" name="Підрозділ">
    <vt:i4>31900344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